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Лист2!$A$1:$G$66</definedName>
  </definedNames>
  <calcPr calcId="145621"/>
</workbook>
</file>

<file path=xl/calcChain.xml><?xml version="1.0" encoding="utf-8"?>
<calcChain xmlns="http://schemas.openxmlformats.org/spreadsheetml/2006/main">
  <c r="G60" i="1" l="1"/>
  <c r="E59" i="1"/>
  <c r="D59" i="1"/>
  <c r="C59" i="1"/>
  <c r="G58" i="1" l="1"/>
  <c r="E58" i="1"/>
  <c r="D58" i="1"/>
  <c r="C58" i="1"/>
  <c r="F57" i="1"/>
  <c r="G53" i="1"/>
  <c r="E53" i="1"/>
  <c r="D53" i="1"/>
  <c r="C53" i="1"/>
  <c r="F52" i="1"/>
  <c r="G48" i="1"/>
  <c r="E48" i="1"/>
  <c r="D48" i="1"/>
  <c r="C48" i="1"/>
  <c r="F47" i="1"/>
  <c r="G43" i="1"/>
  <c r="E43" i="1"/>
  <c r="D43" i="1"/>
  <c r="C43" i="1"/>
  <c r="F42" i="1"/>
  <c r="G38" i="1"/>
  <c r="E38" i="1"/>
  <c r="D38" i="1"/>
  <c r="C38" i="1"/>
  <c r="F37" i="1"/>
  <c r="G33" i="1"/>
  <c r="E33" i="1"/>
  <c r="D33" i="1"/>
  <c r="C33" i="1"/>
  <c r="F32" i="1"/>
  <c r="G28" i="1"/>
  <c r="E28" i="1"/>
  <c r="D28" i="1"/>
  <c r="C28" i="1"/>
  <c r="F27" i="1"/>
  <c r="G23" i="1"/>
  <c r="E23" i="1"/>
  <c r="D23" i="1"/>
  <c r="C23" i="1"/>
  <c r="F22" i="1"/>
  <c r="G18" i="1"/>
  <c r="E18" i="1"/>
  <c r="D18" i="1"/>
  <c r="C18" i="1"/>
  <c r="F17" i="1"/>
</calcChain>
</file>

<file path=xl/sharedStrings.xml><?xml version="1.0" encoding="utf-8"?>
<sst xmlns="http://schemas.openxmlformats.org/spreadsheetml/2006/main" count="146" uniqueCount="60">
  <si>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</si>
  <si>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</si>
  <si>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</si>
  <si>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</si>
  <si>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</si>
  <si>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</si>
  <si>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</si>
  <si>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</si>
  <si>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</si>
  <si>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</si>
  <si>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</si>
  <si>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</si>
  <si>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</si>
  <si>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</si>
  <si>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</si>
  <si>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</si>
  <si>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</si>
  <si>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</si>
  <si>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</si>
  <si>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</si>
  <si>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</si>
  <si>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</si>
  <si>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</si>
  <si>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</si>
  <si>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</si>
  <si>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</si>
  <si>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</si>
  <si>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</si>
  <si>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</si>
  <si>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поставка запасных частей для средств вычислительной техники</t>
  </si>
  <si>
    <t>26.20.40.190</t>
  </si>
  <si>
    <t>Модуль оперативной памяти DDR4</t>
  </si>
  <si>
    <t xml:space="preserve">- производительность, Мегагерц: ≥ 3200;
- объём модуля, Гигабайт: ≥ 8;
- тип памяти: DDR4.
</t>
  </si>
  <si>
    <t>Накопитель данных внутренний</t>
  </si>
  <si>
    <t>26.20.21.110-00000002</t>
  </si>
  <si>
    <t xml:space="preserve">- тип устройства: SSD;
- объём накопителя: ≥ 480.0 Гигабайт;
- наличие интерфейсов: SATA III;
- скорость записи: ≥ 400 Мегабайт в секунду;
- скорость чтения: ≥ 500 Мегабайт в секунду;
- форм-фактор: 2,5 дюйм.
</t>
  </si>
  <si>
    <t>Клавиатура</t>
  </si>
  <si>
    <t>26.20.16.110-00000004</t>
  </si>
  <si>
    <t>Мышь компьютерная</t>
  </si>
  <si>
    <t>26.20.16.170-00000004</t>
  </si>
  <si>
    <t xml:space="preserve">- тип подключения: комбинированная;
- длина кабеля: ≥ 1.5  и  &lt; 2.0 метр;
- интерфейс подключения: USB; 
- интерфейс подключения: радио;
- наличие боковых кнопок: да;
- разрешение сенсора, точек/дюйм: ≥ 10000.0;
- тип сенсора: оптический.
</t>
  </si>
  <si>
    <t>Блок розеток</t>
  </si>
  <si>
    <t xml:space="preserve">27.33.13.190-
00000001
</t>
  </si>
  <si>
    <t xml:space="preserve">- длина кабеля: ≥ 5.0 метров;
- количество розеток EURO: ≥ 6.0  и  &lt; 9.0 штук;
- максимальная мощность подключённых устройств: ≥ 3.0 Киловатт;
- тип: сетевой фильтр;
- тип розеток: EURO с заземлением;
- тип штепселя блока розеток: EURO.
Дополнительные характеристики:
1. сечение кабеля: ≥ 1,5 мм2;
2. максимальный ток нагрузки: ≥ 16 А.
Обоснование дополнительных характеристик:
1. обеспечение долговременной работы оборудования под максимальной нагрузкой;
2. обеспечение необходимых условий работы оборудования.
</t>
  </si>
  <si>
    <t>Системный блок</t>
  </si>
  <si>
    <t>26.20.15.000-00000028</t>
  </si>
  <si>
    <t xml:space="preserve">- объем установленной оперативной памяти: ≥ 16.0 Гигабайт;
- беспроводная связь: Bluetooth;
- беспроводная связь: Wi-Fi;
- высота корпуса: &lt; 100.0 миллиметров;
- длина корпуса: &lt; 200.0 миллиметров;
- ширина корпуса: &lt; 200.0 миллиметров;
- количество накопителей типа SSD форм-фактора M.2: ≥ 1.0 штук;
- количество портов DisplayPort: ≥ 1.0 штук;
- количество портов HDMI: ≥ 1.0 штук;
- количество потоков процессора: ≥ 12.0 штук;
- количество ядер процессора: ≥ 6.0 штук;
- мощность блока питания: ≥ 100.0 Ватт;
- наличие входного аудиоразъема для микрофона: да;
- наличие графического контроллера, интегрированного в процессор: да;
- общий объем накопителей SSD форм-фактора M.2: ≥ 480.0 Гигабайт;
- объем кэш памяти третьего уровня процессора (L3): ≥ 15.0 Мегабайт;
- объем установленного модуля оперативной памяти: ≥ 8.0 Гигабайт;
- суммарное количество встроенных в корпус портов USB 3.2 Gen 1 (USB 3.1 Gen 1, USB 3.0): ≥ 4.0 штук;
- тактовая частота оперативной памяти: ≥ 2666 .0 Мегагерц;
- тип накопителя: SSD;
- тип порта видеовыхода: HDMI;
- частота процессора базовая: ≥ 2.0 Гигагерц.
</t>
  </si>
  <si>
    <t>Монитор, подключаемый к компьютеру</t>
  </si>
  <si>
    <t xml:space="preserve">- размер диагонали: ≥ 27.0 дюймов (25,4 мм);
- угол обзора по вертикали, градус: ≥ 178.0;
- угол обзора по горизонтали, градус: ≥ 178.0;
- время отклика, мс: &lt; 6.0;
- интерфейс подключения: HDMI;
- интерфейс подключения: Display Port;
- кабель для подключения к источнику изображения в комплекте: да;
- класс энергетической эффективности: не ниже А;
- контрастность: ≥ 1000:1;
- разрешение экрана: 2560 x 1440;
- технология изготовления матрицы дисплея: IPS (PLS, ADS, AAS, FFS, SFT, New Mode2, Vistarich);
- тип кабеля для подключения к источнику изображения в комплекте: HDMI-HDMI;
- частота обновления экрана: ≥ 170.0 Герц;
- яркость, кд/м2: ≥ 300.0 и &lt; 350.0.
</t>
  </si>
  <si>
    <t xml:space="preserve">26.20.17.110-
00000007
</t>
  </si>
  <si>
    <t>Коммутатор</t>
  </si>
  <si>
    <t>26.30.11.110-00000041</t>
  </si>
  <si>
    <t>26.20.16.170-00000002</t>
  </si>
  <si>
    <t xml:space="preserve">- тип подключения: комбинированная;
- длина кабеля: ≥ 1.5  и  &lt; 2.0 метр;
- интерфейс подключения: USB; 
- интерфейс подключения: радио;
- тип: полноразмерная.
</t>
  </si>
  <si>
    <t xml:space="preserve">- тип подключения: проводной;
- длина кабеля: ≥ 1.5  и  &lt; 2.0 метр;
- интерфейс подключения: USB; 
- наличие боковых кнопок: да;
- наличие программируемых кнопок: да;
- наличие функции тихого клика: да;
- разрешение сенсора, точек/дюйм: ≥ 2400.0;
- тип сенсора: оптический.
</t>
  </si>
  <si>
    <t xml:space="preserve">- блок питания: встроенный;
- количество блоков питания: 1.0 штука;
- тип блоков питания: фиксированные;
- тип коммутатора: управляемый;
- тип передачи данных: Ethernet;
- тип электропитания: AC;
- внутренняя пропускная способность: ≥ 50.0 Гигабит в секунду;
- возможность работы в качестве DHCP relay агента: да;
- возможность работы в качестве DHCP-клиента: да;
- возможность работы в качестве DHCP-сервера: да;
- высота коммутатора для размещения в шкаф телекоммуникационный, Юнит: 1.0;
- количество записей таблицы Vlan: &gt; 4.0  и  ≤ 8.0 тысяча штук;
- количество поддерживаемых MAC-адресов: ≥ 15000.0 штука;
- количество портов 1G 8P8C: ≥ 24.0 штук;
- количество портов 1G SFP: ≥ 1.0 штук;
- максимальная потребляемая мощность: ≤ 50.0 Ватт;
- максимальный размер JumboFrame: ≥ 9416.0 Байт;
- наличие отдельного консольного (последовательного/ серийного) порта для управления и диагностики: да;
- объем оперативной памяти: ≥ 128.0 Мегабайт;
- поддержка Ethernet-кадров увеличенного объема (jumbo frames): да;
- поддержка IPv6: да;
- поддержка агрегирования каналов (без протокола): да;
- поддержка протоколов и средств управления: Telnet;
- поддержка протоколов и средств управления: FTP;
- поддержка протоколов и средств управления: SSH;
- тип размещения: Телекоммуникационная стойка или шкаф 19";
- уровень управляемого коммутатора: 2,0.
</t>
  </si>
  <si>
    <t>Дата составления: 22.10.2025</t>
  </si>
  <si>
    <t>коммерческое предложение от 20.10.2025 № б/н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</si>
  <si>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20.10.2025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обнаружена информация о 3 субъектах деятельности в сфере промышленности, осуществляющих производство включенного в объект закупки товара.</t>
    </r>
  </si>
  <si>
    <t>20.10.2025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"Система", system@in-tech.ru, 
https://zakupki.gov.ru/epz/contract/contractCard/common-info.html?reestrNumber=1720322188025000026
2. ООО "Руско", tender@rusco-group.ru,
https://zakupki.gov.ru/epz/contract/contractCard/common-info.html?reestrNumber=2890302900525000011
3. ООО "Инрутел", 362@inrutel.ru,
https://zakupki.gov.ru/epz/contract/contractCard/common-info.html?reestrNumber=2784244461023000170
22.10.2025 г. Заказчик направил запрос о предоставлении ценовой информации вышеперечисленным поставщикам,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</si>
</sst>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3" fillId="0" borderId="10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10" zoomScale="175" zoomScaleNormal="175" zoomScaleSheetLayoutView="100" workbookViewId="0">
      <selection activeCell="A11" sqref="A11:C11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8" t="s">
        <v>18</v>
      </c>
      <c r="E6" s="58"/>
      <c r="F6" s="58"/>
      <c r="G6" s="58"/>
      <c r="H6" s="1"/>
      <c r="I6" s="1"/>
      <c r="J6" s="3"/>
      <c r="K6" s="3"/>
    </row>
    <row r="7" spans="1:11" ht="62.25" customHeight="1" x14ac:dyDescent="0.25">
      <c r="A7" s="61" t="s">
        <v>25</v>
      </c>
      <c r="B7" s="61"/>
      <c r="C7" s="61"/>
      <c r="D7" s="62" t="s">
        <v>27</v>
      </c>
      <c r="E7" s="62"/>
      <c r="F7" s="62"/>
      <c r="G7" s="62"/>
      <c r="H7" s="1"/>
      <c r="I7" s="1"/>
      <c r="J7" s="3"/>
      <c r="K7" s="3"/>
    </row>
    <row r="8" spans="1:11" s="49" customFormat="1" ht="96.75" customHeight="1" x14ac:dyDescent="0.25">
      <c r="A8" s="63" t="s">
        <v>58</v>
      </c>
      <c r="B8" s="63"/>
      <c r="C8" s="63"/>
      <c r="D8" s="63"/>
      <c r="E8" s="63"/>
      <c r="F8" s="63"/>
      <c r="G8" s="63"/>
      <c r="H8" s="48"/>
      <c r="I8" s="48"/>
    </row>
    <row r="9" spans="1:11" s="49" customFormat="1" ht="131.25" customHeight="1" x14ac:dyDescent="0.25">
      <c r="A9" s="63" t="s">
        <v>26</v>
      </c>
      <c r="B9" s="63"/>
      <c r="C9" s="63"/>
      <c r="D9" s="63"/>
      <c r="E9" s="63"/>
      <c r="F9" s="63"/>
      <c r="G9" s="63"/>
      <c r="H9" s="48"/>
      <c r="I9" s="48"/>
    </row>
    <row r="10" spans="1:11" ht="150.75" customHeight="1" x14ac:dyDescent="0.25">
      <c r="A10" s="63" t="s">
        <v>59</v>
      </c>
      <c r="B10" s="63"/>
      <c r="C10" s="63"/>
      <c r="D10" s="63"/>
      <c r="E10" s="63"/>
      <c r="F10" s="63"/>
      <c r="G10" s="63"/>
      <c r="H10" s="1"/>
      <c r="I10" s="1"/>
      <c r="J10" s="3"/>
      <c r="K10" s="3"/>
    </row>
    <row r="11" spans="1:11" s="5" customFormat="1" ht="34.5" customHeight="1" x14ac:dyDescent="0.2">
      <c r="A11" s="60" t="s">
        <v>10</v>
      </c>
      <c r="B11" s="60"/>
      <c r="C11" s="60"/>
      <c r="D11" s="59" t="s">
        <v>29</v>
      </c>
      <c r="E11" s="59"/>
      <c r="F11" s="59"/>
      <c r="G11" s="59"/>
      <c r="H11" s="31"/>
      <c r="I11" s="4"/>
    </row>
    <row r="12" spans="1:11" ht="15" x14ac:dyDescent="0.25">
      <c r="A12" s="6" t="s">
        <v>0</v>
      </c>
      <c r="B12" s="8"/>
      <c r="C12" s="57" t="s">
        <v>1</v>
      </c>
      <c r="D12" s="57"/>
      <c r="E12" s="57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s="49" customFormat="1" ht="13.5" customHeight="1" thickBot="1" x14ac:dyDescent="0.25">
      <c r="A14" s="28" t="s">
        <v>22</v>
      </c>
      <c r="B14" s="39">
        <v>1</v>
      </c>
      <c r="C14" s="55" t="s">
        <v>31</v>
      </c>
      <c r="D14" s="55"/>
      <c r="E14" s="55"/>
      <c r="F14" s="27" t="s">
        <v>21</v>
      </c>
      <c r="G14" s="33" t="s">
        <v>4</v>
      </c>
    </row>
    <row r="15" spans="1:11" s="49" customFormat="1" ht="12.75" customHeight="1" x14ac:dyDescent="0.2">
      <c r="A15" s="42" t="s">
        <v>5</v>
      </c>
      <c r="B15" s="50">
        <v>10</v>
      </c>
      <c r="C15" s="50"/>
      <c r="D15" s="50"/>
      <c r="E15" s="30" t="s">
        <v>28</v>
      </c>
      <c r="F15" s="51" t="s">
        <v>30</v>
      </c>
      <c r="G15" s="33" t="s">
        <v>4</v>
      </c>
    </row>
    <row r="16" spans="1:11" s="49" customFormat="1" ht="30.75" customHeight="1" x14ac:dyDescent="0.2">
      <c r="A16" s="29" t="s">
        <v>23</v>
      </c>
      <c r="B16" s="53" t="s">
        <v>32</v>
      </c>
      <c r="C16" s="53"/>
      <c r="D16" s="53"/>
      <c r="E16" s="54"/>
      <c r="F16" s="52"/>
      <c r="G16" s="12" t="s">
        <v>4</v>
      </c>
    </row>
    <row r="17" spans="1:7" s="49" customFormat="1" ht="15" x14ac:dyDescent="0.2">
      <c r="A17" s="29" t="s">
        <v>24</v>
      </c>
      <c r="B17" s="40"/>
      <c r="C17" s="37">
        <v>6662</v>
      </c>
      <c r="D17" s="38">
        <v>6663</v>
      </c>
      <c r="E17" s="38">
        <v>6664</v>
      </c>
      <c r="F17" s="13">
        <f>ROUND(SUM(C17:E17)/3,2)</f>
        <v>6663</v>
      </c>
      <c r="G17" s="13">
        <v>6663</v>
      </c>
    </row>
    <row r="18" spans="1:7" s="49" customFormat="1" ht="15.75" thickBot="1" x14ac:dyDescent="0.3">
      <c r="A18" s="43" t="s">
        <v>6</v>
      </c>
      <c r="B18" s="41"/>
      <c r="C18" s="36">
        <f>C17*$B15</f>
        <v>66620</v>
      </c>
      <c r="D18" s="34">
        <f>D17*$B15</f>
        <v>66630</v>
      </c>
      <c r="E18" s="34">
        <f>E17*$B15</f>
        <v>66640</v>
      </c>
      <c r="F18" s="14"/>
      <c r="G18" s="15">
        <f>G17*$B15</f>
        <v>66630</v>
      </c>
    </row>
    <row r="19" spans="1:7" s="49" customFormat="1" ht="13.5" customHeight="1" thickBot="1" x14ac:dyDescent="0.25">
      <c r="A19" s="28" t="s">
        <v>22</v>
      </c>
      <c r="B19" s="39">
        <v>2</v>
      </c>
      <c r="C19" s="55" t="s">
        <v>33</v>
      </c>
      <c r="D19" s="55"/>
      <c r="E19" s="55"/>
      <c r="F19" s="27" t="s">
        <v>21</v>
      </c>
      <c r="G19" s="33" t="s">
        <v>4</v>
      </c>
    </row>
    <row r="20" spans="1:7" s="49" customFormat="1" ht="12.75" customHeight="1" x14ac:dyDescent="0.2">
      <c r="A20" s="42" t="s">
        <v>5</v>
      </c>
      <c r="B20" s="50">
        <v>12</v>
      </c>
      <c r="C20" s="50"/>
      <c r="D20" s="50"/>
      <c r="E20" s="30" t="s">
        <v>28</v>
      </c>
      <c r="F20" s="51" t="s">
        <v>34</v>
      </c>
      <c r="G20" s="33" t="s">
        <v>4</v>
      </c>
    </row>
    <row r="21" spans="1:7" s="49" customFormat="1" ht="61.5" customHeight="1" x14ac:dyDescent="0.2">
      <c r="A21" s="29" t="s">
        <v>23</v>
      </c>
      <c r="B21" s="53" t="s">
        <v>35</v>
      </c>
      <c r="C21" s="53"/>
      <c r="D21" s="53"/>
      <c r="E21" s="54"/>
      <c r="F21" s="52"/>
      <c r="G21" s="12" t="s">
        <v>4</v>
      </c>
    </row>
    <row r="22" spans="1:7" s="49" customFormat="1" ht="15" x14ac:dyDescent="0.2">
      <c r="A22" s="29" t="s">
        <v>24</v>
      </c>
      <c r="B22" s="40"/>
      <c r="C22" s="37">
        <v>17057</v>
      </c>
      <c r="D22" s="38">
        <v>17062</v>
      </c>
      <c r="E22" s="38">
        <v>17066</v>
      </c>
      <c r="F22" s="13">
        <f>ROUND(SUM(C22:E22)/3,2)</f>
        <v>17061.669999999998</v>
      </c>
      <c r="G22" s="13">
        <v>17061.669999999998</v>
      </c>
    </row>
    <row r="23" spans="1:7" s="49" customFormat="1" ht="15.75" thickBot="1" x14ac:dyDescent="0.3">
      <c r="A23" s="43" t="s">
        <v>6</v>
      </c>
      <c r="B23" s="41"/>
      <c r="C23" s="36">
        <f>C22*$B20</f>
        <v>204684</v>
      </c>
      <c r="D23" s="34">
        <f>D22*$B20</f>
        <v>204744</v>
      </c>
      <c r="E23" s="34">
        <f>E22*$B20</f>
        <v>204792</v>
      </c>
      <c r="F23" s="14"/>
      <c r="G23" s="15">
        <f>G22*$B20</f>
        <v>204740.03999999998</v>
      </c>
    </row>
    <row r="24" spans="1:7" s="49" customFormat="1" ht="13.5" customHeight="1" thickBot="1" x14ac:dyDescent="0.25">
      <c r="A24" s="28" t="s">
        <v>22</v>
      </c>
      <c r="B24" s="39">
        <v>3</v>
      </c>
      <c r="C24" s="55" t="s">
        <v>36</v>
      </c>
      <c r="D24" s="55"/>
      <c r="E24" s="55"/>
      <c r="F24" s="27" t="s">
        <v>21</v>
      </c>
      <c r="G24" s="33" t="s">
        <v>4</v>
      </c>
    </row>
    <row r="25" spans="1:7" s="49" customFormat="1" ht="12.75" customHeight="1" x14ac:dyDescent="0.2">
      <c r="A25" s="42" t="s">
        <v>5</v>
      </c>
      <c r="B25" s="50">
        <v>4</v>
      </c>
      <c r="C25" s="50"/>
      <c r="D25" s="50"/>
      <c r="E25" s="30" t="s">
        <v>28</v>
      </c>
      <c r="F25" s="51" t="s">
        <v>37</v>
      </c>
      <c r="G25" s="33" t="s">
        <v>4</v>
      </c>
    </row>
    <row r="26" spans="1:7" s="49" customFormat="1" ht="51" customHeight="1" x14ac:dyDescent="0.2">
      <c r="A26" s="29" t="s">
        <v>23</v>
      </c>
      <c r="B26" s="53" t="s">
        <v>53</v>
      </c>
      <c r="C26" s="53"/>
      <c r="D26" s="53"/>
      <c r="E26" s="54"/>
      <c r="F26" s="52"/>
      <c r="G26" s="12" t="s">
        <v>4</v>
      </c>
    </row>
    <row r="27" spans="1:7" s="49" customFormat="1" ht="15" x14ac:dyDescent="0.2">
      <c r="A27" s="29" t="s">
        <v>24</v>
      </c>
      <c r="B27" s="40"/>
      <c r="C27" s="37">
        <v>2320</v>
      </c>
      <c r="D27" s="38">
        <v>2312</v>
      </c>
      <c r="E27" s="38">
        <v>2322</v>
      </c>
      <c r="F27" s="13">
        <f>ROUND(SUM(C27:E27)/3,2)</f>
        <v>2318</v>
      </c>
      <c r="G27" s="13">
        <v>2318</v>
      </c>
    </row>
    <row r="28" spans="1:7" s="49" customFormat="1" ht="15.75" thickBot="1" x14ac:dyDescent="0.3">
      <c r="A28" s="43" t="s">
        <v>6</v>
      </c>
      <c r="B28" s="41"/>
      <c r="C28" s="36">
        <f>C27*$B25</f>
        <v>9280</v>
      </c>
      <c r="D28" s="34">
        <f>D27*$B25</f>
        <v>9248</v>
      </c>
      <c r="E28" s="34">
        <f>E27*$B25</f>
        <v>9288</v>
      </c>
      <c r="F28" s="14"/>
      <c r="G28" s="15">
        <f>G27*$B25</f>
        <v>9272</v>
      </c>
    </row>
    <row r="29" spans="1:7" s="49" customFormat="1" ht="13.5" customHeight="1" thickBot="1" x14ac:dyDescent="0.25">
      <c r="A29" s="28" t="s">
        <v>22</v>
      </c>
      <c r="B29" s="39">
        <v>4</v>
      </c>
      <c r="C29" s="55" t="s">
        <v>38</v>
      </c>
      <c r="D29" s="55"/>
      <c r="E29" s="55"/>
      <c r="F29" s="27" t="s">
        <v>21</v>
      </c>
      <c r="G29" s="33" t="s">
        <v>4</v>
      </c>
    </row>
    <row r="30" spans="1:7" s="49" customFormat="1" ht="12.75" customHeight="1" x14ac:dyDescent="0.2">
      <c r="A30" s="42" t="s">
        <v>5</v>
      </c>
      <c r="B30" s="50">
        <v>4</v>
      </c>
      <c r="C30" s="50"/>
      <c r="D30" s="50"/>
      <c r="E30" s="30" t="s">
        <v>28</v>
      </c>
      <c r="F30" s="51" t="s">
        <v>39</v>
      </c>
      <c r="G30" s="33" t="s">
        <v>4</v>
      </c>
    </row>
    <row r="31" spans="1:7" s="49" customFormat="1" ht="73.5" customHeight="1" x14ac:dyDescent="0.2">
      <c r="A31" s="29" t="s">
        <v>23</v>
      </c>
      <c r="B31" s="53" t="s">
        <v>40</v>
      </c>
      <c r="C31" s="53"/>
      <c r="D31" s="53"/>
      <c r="E31" s="54"/>
      <c r="F31" s="52"/>
      <c r="G31" s="12" t="s">
        <v>4</v>
      </c>
    </row>
    <row r="32" spans="1:7" s="49" customFormat="1" ht="15" x14ac:dyDescent="0.2">
      <c r="A32" s="29" t="s">
        <v>24</v>
      </c>
      <c r="B32" s="40"/>
      <c r="C32" s="37">
        <v>4150</v>
      </c>
      <c r="D32" s="38">
        <v>4150</v>
      </c>
      <c r="E32" s="38">
        <v>4150</v>
      </c>
      <c r="F32" s="13">
        <f>ROUND(SUM(C32:E32)/3,2)</f>
        <v>4150</v>
      </c>
      <c r="G32" s="13">
        <v>4150</v>
      </c>
    </row>
    <row r="33" spans="1:7" s="49" customFormat="1" ht="15.75" thickBot="1" x14ac:dyDescent="0.3">
      <c r="A33" s="43" t="s">
        <v>6</v>
      </c>
      <c r="B33" s="41"/>
      <c r="C33" s="36">
        <f>C32*$B30</f>
        <v>16600</v>
      </c>
      <c r="D33" s="34">
        <f>D32*$B30</f>
        <v>16600</v>
      </c>
      <c r="E33" s="34">
        <f>E32*$B30</f>
        <v>16600</v>
      </c>
      <c r="F33" s="14"/>
      <c r="G33" s="15">
        <f>G32*$B30</f>
        <v>16600</v>
      </c>
    </row>
    <row r="34" spans="1:7" s="49" customFormat="1" ht="13.5" customHeight="1" thickBot="1" x14ac:dyDescent="0.25">
      <c r="A34" s="28" t="s">
        <v>22</v>
      </c>
      <c r="B34" s="39">
        <v>5</v>
      </c>
      <c r="C34" s="55" t="s">
        <v>38</v>
      </c>
      <c r="D34" s="55"/>
      <c r="E34" s="55"/>
      <c r="F34" s="27" t="s">
        <v>21</v>
      </c>
      <c r="G34" s="33" t="s">
        <v>4</v>
      </c>
    </row>
    <row r="35" spans="1:7" s="49" customFormat="1" ht="12.75" customHeight="1" x14ac:dyDescent="0.2">
      <c r="A35" s="42" t="s">
        <v>5</v>
      </c>
      <c r="B35" s="50">
        <v>20</v>
      </c>
      <c r="C35" s="50"/>
      <c r="D35" s="50"/>
      <c r="E35" s="30" t="s">
        <v>28</v>
      </c>
      <c r="F35" s="51" t="s">
        <v>52</v>
      </c>
      <c r="G35" s="33" t="s">
        <v>4</v>
      </c>
    </row>
    <row r="36" spans="1:7" s="49" customFormat="1" ht="81" customHeight="1" x14ac:dyDescent="0.2">
      <c r="A36" s="29" t="s">
        <v>23</v>
      </c>
      <c r="B36" s="53" t="s">
        <v>54</v>
      </c>
      <c r="C36" s="53"/>
      <c r="D36" s="53"/>
      <c r="E36" s="54"/>
      <c r="F36" s="52"/>
      <c r="G36" s="12" t="s">
        <v>4</v>
      </c>
    </row>
    <row r="37" spans="1:7" s="49" customFormat="1" ht="15" x14ac:dyDescent="0.2">
      <c r="A37" s="29" t="s">
        <v>24</v>
      </c>
      <c r="B37" s="40"/>
      <c r="C37" s="37">
        <v>1532</v>
      </c>
      <c r="D37" s="38">
        <v>1530</v>
      </c>
      <c r="E37" s="38">
        <v>1536</v>
      </c>
      <c r="F37" s="13">
        <f>ROUND(SUM(C37:E37)/3,2)</f>
        <v>1532.67</v>
      </c>
      <c r="G37" s="13">
        <v>1532.67</v>
      </c>
    </row>
    <row r="38" spans="1:7" s="49" customFormat="1" ht="15.75" thickBot="1" x14ac:dyDescent="0.3">
      <c r="A38" s="43" t="s">
        <v>6</v>
      </c>
      <c r="B38" s="41"/>
      <c r="C38" s="36">
        <f>C37*$B35</f>
        <v>30640</v>
      </c>
      <c r="D38" s="34">
        <f>D37*$B35</f>
        <v>30600</v>
      </c>
      <c r="E38" s="34">
        <f>E37*$B35</f>
        <v>30720</v>
      </c>
      <c r="F38" s="14"/>
      <c r="G38" s="15">
        <f>G37*$B35</f>
        <v>30653.4</v>
      </c>
    </row>
    <row r="39" spans="1:7" s="49" customFormat="1" ht="13.5" customHeight="1" thickBot="1" x14ac:dyDescent="0.25">
      <c r="A39" s="28" t="s">
        <v>22</v>
      </c>
      <c r="B39" s="39">
        <v>6</v>
      </c>
      <c r="C39" s="55" t="s">
        <v>41</v>
      </c>
      <c r="D39" s="55"/>
      <c r="E39" s="55"/>
      <c r="F39" s="27" t="s">
        <v>21</v>
      </c>
      <c r="G39" s="33" t="s">
        <v>4</v>
      </c>
    </row>
    <row r="40" spans="1:7" s="49" customFormat="1" ht="12.75" customHeight="1" x14ac:dyDescent="0.2">
      <c r="A40" s="42" t="s">
        <v>5</v>
      </c>
      <c r="B40" s="50">
        <v>8</v>
      </c>
      <c r="C40" s="50"/>
      <c r="D40" s="50"/>
      <c r="E40" s="30" t="s">
        <v>28</v>
      </c>
      <c r="F40" s="51" t="s">
        <v>42</v>
      </c>
      <c r="G40" s="33" t="s">
        <v>4</v>
      </c>
    </row>
    <row r="41" spans="1:7" s="49" customFormat="1" ht="125.25" customHeight="1" x14ac:dyDescent="0.2">
      <c r="A41" s="29" t="s">
        <v>23</v>
      </c>
      <c r="B41" s="53" t="s">
        <v>43</v>
      </c>
      <c r="C41" s="53"/>
      <c r="D41" s="53"/>
      <c r="E41" s="54"/>
      <c r="F41" s="52"/>
      <c r="G41" s="12" t="s">
        <v>4</v>
      </c>
    </row>
    <row r="42" spans="1:7" s="49" customFormat="1" ht="15" x14ac:dyDescent="0.2">
      <c r="A42" s="29" t="s">
        <v>24</v>
      </c>
      <c r="B42" s="40"/>
      <c r="C42" s="37">
        <v>1742</v>
      </c>
      <c r="D42" s="38">
        <v>1737</v>
      </c>
      <c r="E42" s="38">
        <v>1739</v>
      </c>
      <c r="F42" s="13">
        <f>ROUND(SUM(C42:E42)/3,2)</f>
        <v>1739.33</v>
      </c>
      <c r="G42" s="13">
        <v>1739.33</v>
      </c>
    </row>
    <row r="43" spans="1:7" s="49" customFormat="1" ht="15.75" thickBot="1" x14ac:dyDescent="0.3">
      <c r="A43" s="43" t="s">
        <v>6</v>
      </c>
      <c r="B43" s="41"/>
      <c r="C43" s="36">
        <f>C42*$B40</f>
        <v>13936</v>
      </c>
      <c r="D43" s="34">
        <f>D42*$B40</f>
        <v>13896</v>
      </c>
      <c r="E43" s="34">
        <f>E42*$B40</f>
        <v>13912</v>
      </c>
      <c r="F43" s="14"/>
      <c r="G43" s="15">
        <f>G42*$B40</f>
        <v>13914.64</v>
      </c>
    </row>
    <row r="44" spans="1:7" s="49" customFormat="1" ht="13.5" customHeight="1" thickBot="1" x14ac:dyDescent="0.25">
      <c r="A44" s="28" t="s">
        <v>22</v>
      </c>
      <c r="B44" s="39">
        <v>7</v>
      </c>
      <c r="C44" s="55" t="s">
        <v>44</v>
      </c>
      <c r="D44" s="55"/>
      <c r="E44" s="55"/>
      <c r="F44" s="27" t="s">
        <v>21</v>
      </c>
      <c r="G44" s="33" t="s">
        <v>4</v>
      </c>
    </row>
    <row r="45" spans="1:7" s="49" customFormat="1" ht="12.75" customHeight="1" x14ac:dyDescent="0.2">
      <c r="A45" s="42" t="s">
        <v>5</v>
      </c>
      <c r="B45" s="50">
        <v>1</v>
      </c>
      <c r="C45" s="50"/>
      <c r="D45" s="50"/>
      <c r="E45" s="30" t="s">
        <v>28</v>
      </c>
      <c r="F45" s="51" t="s">
        <v>45</v>
      </c>
      <c r="G45" s="33" t="s">
        <v>4</v>
      </c>
    </row>
    <row r="46" spans="1:7" s="49" customFormat="1" ht="230.25" customHeight="1" x14ac:dyDescent="0.2">
      <c r="A46" s="29" t="s">
        <v>23</v>
      </c>
      <c r="B46" s="53" t="s">
        <v>46</v>
      </c>
      <c r="C46" s="53"/>
      <c r="D46" s="53"/>
      <c r="E46" s="54"/>
      <c r="F46" s="52"/>
      <c r="G46" s="12" t="s">
        <v>4</v>
      </c>
    </row>
    <row r="47" spans="1:7" s="49" customFormat="1" ht="15" x14ac:dyDescent="0.2">
      <c r="A47" s="29" t="s">
        <v>24</v>
      </c>
      <c r="B47" s="40"/>
      <c r="C47" s="37">
        <v>78800</v>
      </c>
      <c r="D47" s="38">
        <v>79000</v>
      </c>
      <c r="E47" s="38">
        <v>79200</v>
      </c>
      <c r="F47" s="13">
        <f>ROUND(SUM(C47:E47)/3,2)</f>
        <v>79000</v>
      </c>
      <c r="G47" s="13">
        <v>79000</v>
      </c>
    </row>
    <row r="48" spans="1:7" s="49" customFormat="1" ht="15.75" thickBot="1" x14ac:dyDescent="0.3">
      <c r="A48" s="43" t="s">
        <v>6</v>
      </c>
      <c r="B48" s="41"/>
      <c r="C48" s="36">
        <f>C47*$B45</f>
        <v>78800</v>
      </c>
      <c r="D48" s="34">
        <f>D47*$B45</f>
        <v>79000</v>
      </c>
      <c r="E48" s="34">
        <f>E47*$B45</f>
        <v>79200</v>
      </c>
      <c r="F48" s="14"/>
      <c r="G48" s="15">
        <f>G47*$B45</f>
        <v>79000</v>
      </c>
    </row>
    <row r="49" spans="1:12" s="49" customFormat="1" ht="13.5" customHeight="1" thickBot="1" x14ac:dyDescent="0.25">
      <c r="A49" s="28" t="s">
        <v>22</v>
      </c>
      <c r="B49" s="39">
        <v>8</v>
      </c>
      <c r="C49" s="55" t="s">
        <v>47</v>
      </c>
      <c r="D49" s="55"/>
      <c r="E49" s="55"/>
      <c r="F49" s="27" t="s">
        <v>21</v>
      </c>
      <c r="G49" s="33" t="s">
        <v>4</v>
      </c>
    </row>
    <row r="50" spans="1:12" s="49" customFormat="1" ht="12.75" customHeight="1" x14ac:dyDescent="0.2">
      <c r="A50" s="42" t="s">
        <v>5</v>
      </c>
      <c r="B50" s="50">
        <v>2</v>
      </c>
      <c r="C50" s="50"/>
      <c r="D50" s="50"/>
      <c r="E50" s="30" t="s">
        <v>28</v>
      </c>
      <c r="F50" s="51" t="s">
        <v>49</v>
      </c>
      <c r="G50" s="33" t="s">
        <v>4</v>
      </c>
    </row>
    <row r="51" spans="1:12" s="49" customFormat="1" ht="148.5" customHeight="1" x14ac:dyDescent="0.2">
      <c r="A51" s="29" t="s">
        <v>23</v>
      </c>
      <c r="B51" s="53" t="s">
        <v>48</v>
      </c>
      <c r="C51" s="53"/>
      <c r="D51" s="53"/>
      <c r="E51" s="54"/>
      <c r="F51" s="52"/>
      <c r="G51" s="12" t="s">
        <v>4</v>
      </c>
    </row>
    <row r="52" spans="1:12" s="49" customFormat="1" ht="15" x14ac:dyDescent="0.2">
      <c r="A52" s="29" t="s">
        <v>24</v>
      </c>
      <c r="B52" s="40"/>
      <c r="C52" s="37">
        <v>40190</v>
      </c>
      <c r="D52" s="37">
        <v>40190</v>
      </c>
      <c r="E52" s="37">
        <v>40190</v>
      </c>
      <c r="F52" s="13">
        <f>ROUND(SUM(C52:E52)/3,2)</f>
        <v>40190</v>
      </c>
      <c r="G52" s="13">
        <v>40190</v>
      </c>
    </row>
    <row r="53" spans="1:12" s="49" customFormat="1" ht="15.75" thickBot="1" x14ac:dyDescent="0.3">
      <c r="A53" s="43" t="s">
        <v>6</v>
      </c>
      <c r="B53" s="41"/>
      <c r="C53" s="36">
        <f>C52*$B50</f>
        <v>80380</v>
      </c>
      <c r="D53" s="34">
        <f>D52*$B50</f>
        <v>80380</v>
      </c>
      <c r="E53" s="34">
        <f>E52*$B50</f>
        <v>80380</v>
      </c>
      <c r="F53" s="14"/>
      <c r="G53" s="15">
        <f>G52*$B50</f>
        <v>80380</v>
      </c>
    </row>
    <row r="54" spans="1:12" s="49" customFormat="1" ht="13.5" customHeight="1" thickBot="1" x14ac:dyDescent="0.25">
      <c r="A54" s="28" t="s">
        <v>22</v>
      </c>
      <c r="B54" s="39">
        <v>9</v>
      </c>
      <c r="C54" s="55" t="s">
        <v>50</v>
      </c>
      <c r="D54" s="55"/>
      <c r="E54" s="55"/>
      <c r="F54" s="27" t="s">
        <v>21</v>
      </c>
      <c r="G54" s="33" t="s">
        <v>4</v>
      </c>
    </row>
    <row r="55" spans="1:12" s="49" customFormat="1" ht="12.75" customHeight="1" x14ac:dyDescent="0.2">
      <c r="A55" s="42" t="s">
        <v>5</v>
      </c>
      <c r="B55" s="50">
        <v>2</v>
      </c>
      <c r="C55" s="50"/>
      <c r="D55" s="50"/>
      <c r="E55" s="30" t="s">
        <v>28</v>
      </c>
      <c r="F55" s="51" t="s">
        <v>51</v>
      </c>
      <c r="G55" s="33" t="s">
        <v>4</v>
      </c>
    </row>
    <row r="56" spans="1:12" s="49" customFormat="1" ht="255" customHeight="1" x14ac:dyDescent="0.2">
      <c r="A56" s="29" t="s">
        <v>23</v>
      </c>
      <c r="B56" s="53" t="s">
        <v>55</v>
      </c>
      <c r="C56" s="53"/>
      <c r="D56" s="53"/>
      <c r="E56" s="54"/>
      <c r="F56" s="52"/>
      <c r="G56" s="12" t="s">
        <v>4</v>
      </c>
    </row>
    <row r="57" spans="1:12" s="49" customFormat="1" ht="15" x14ac:dyDescent="0.2">
      <c r="A57" s="29" t="s">
        <v>24</v>
      </c>
      <c r="B57" s="40"/>
      <c r="C57" s="37">
        <v>60752</v>
      </c>
      <c r="D57" s="38">
        <v>60745</v>
      </c>
      <c r="E57" s="38">
        <v>60749</v>
      </c>
      <c r="F57" s="13">
        <f>ROUND(SUM(C57:E57)/3,2)</f>
        <v>60748.67</v>
      </c>
      <c r="G57" s="13">
        <v>60748.67</v>
      </c>
    </row>
    <row r="58" spans="1:12" s="49" customFormat="1" ht="15.75" thickBot="1" x14ac:dyDescent="0.3">
      <c r="A58" s="43" t="s">
        <v>6</v>
      </c>
      <c r="B58" s="41"/>
      <c r="C58" s="36">
        <f>C57*$B55</f>
        <v>121504</v>
      </c>
      <c r="D58" s="34">
        <f>D57*$B55</f>
        <v>121490</v>
      </c>
      <c r="E58" s="34">
        <f>E57*$B55</f>
        <v>121498</v>
      </c>
      <c r="F58" s="14"/>
      <c r="G58" s="15">
        <f>G57*$B55</f>
        <v>121497.34</v>
      </c>
    </row>
    <row r="59" spans="1:12" ht="13.5" thickBot="1" x14ac:dyDescent="0.25">
      <c r="A59" s="44" t="s">
        <v>7</v>
      </c>
      <c r="B59" s="46"/>
      <c r="C59" s="45">
        <f>C18+C23+C28+C33+C38+C43+C48+C53+C58</f>
        <v>622444</v>
      </c>
      <c r="D59" s="45">
        <f t="shared" ref="D59:E59" si="0">D18+D23+D28+D33+D38+D43+D48+D53+D58</f>
        <v>622588</v>
      </c>
      <c r="E59" s="45">
        <f t="shared" si="0"/>
        <v>623030</v>
      </c>
      <c r="F59" s="16"/>
      <c r="G59" s="16"/>
      <c r="H59" s="3"/>
      <c r="I59" s="3"/>
      <c r="J59" s="3"/>
      <c r="K59" s="3"/>
    </row>
    <row r="60" spans="1:12" s="21" customFormat="1" ht="15" x14ac:dyDescent="0.25">
      <c r="A60" s="22" t="s">
        <v>56</v>
      </c>
      <c r="B60" s="22"/>
      <c r="C60" s="17"/>
      <c r="D60" s="17"/>
      <c r="E60" s="17"/>
      <c r="F60" s="18" t="s">
        <v>12</v>
      </c>
      <c r="G60" s="19">
        <f>G18+G23+G28+G33+G38+G43+G48+G53+G58</f>
        <v>622687.42000000004</v>
      </c>
      <c r="H60" s="20"/>
      <c r="I60" s="20"/>
      <c r="J60" s="20"/>
      <c r="K60" s="20"/>
      <c r="L60" s="20"/>
    </row>
    <row r="61" spans="1:12" s="21" customFormat="1" ht="15" x14ac:dyDescent="0.25">
      <c r="A61" s="17"/>
      <c r="B61" s="17"/>
      <c r="C61" s="17"/>
      <c r="D61" s="17"/>
      <c r="E61" s="17"/>
      <c r="F61" s="18"/>
      <c r="G61" s="19"/>
      <c r="H61" s="20"/>
      <c r="I61" s="20"/>
      <c r="J61" s="20"/>
      <c r="K61" s="20"/>
      <c r="L61" s="20"/>
    </row>
    <row r="62" spans="1:12" s="23" customFormat="1" ht="15" customHeight="1" x14ac:dyDescent="0.25">
      <c r="A62" s="32" t="s">
        <v>15</v>
      </c>
      <c r="B62" s="56" t="s">
        <v>57</v>
      </c>
      <c r="C62" s="56"/>
      <c r="D62" s="56"/>
      <c r="E62" s="56"/>
      <c r="F62" s="56"/>
      <c r="G62" s="56"/>
      <c r="H62" s="56"/>
    </row>
    <row r="63" spans="1:12" s="23" customFormat="1" ht="15" customHeight="1" x14ac:dyDescent="0.25">
      <c r="A63" s="32" t="s">
        <v>16</v>
      </c>
      <c r="B63" s="56" t="s">
        <v>57</v>
      </c>
      <c r="C63" s="56"/>
      <c r="D63" s="56"/>
      <c r="E63" s="56"/>
      <c r="F63" s="56"/>
      <c r="G63" s="56"/>
      <c r="H63" s="56"/>
    </row>
    <row r="64" spans="1:12" s="23" customFormat="1" ht="15" customHeight="1" x14ac:dyDescent="0.25">
      <c r="A64" s="32" t="s">
        <v>17</v>
      </c>
      <c r="B64" s="56" t="s">
        <v>57</v>
      </c>
      <c r="C64" s="56"/>
      <c r="D64" s="56"/>
      <c r="E64" s="56"/>
      <c r="F64" s="56"/>
      <c r="G64" s="56"/>
      <c r="H64" s="56"/>
    </row>
    <row r="65" spans="1:11" s="21" customFormat="1" ht="15" x14ac:dyDescent="0.25">
      <c r="A65" s="17"/>
      <c r="B65" s="17"/>
      <c r="C65" s="17"/>
      <c r="D65" s="17"/>
      <c r="E65" s="17"/>
      <c r="F65" s="17"/>
      <c r="G65" s="17"/>
    </row>
    <row r="66" spans="1:11" ht="15" x14ac:dyDescent="0.25">
      <c r="A66" s="17" t="s">
        <v>13</v>
      </c>
      <c r="B66" s="17"/>
      <c r="C66" s="24"/>
      <c r="D66" s="24"/>
      <c r="E66" s="24"/>
      <c r="F66" s="24"/>
      <c r="G66" s="18" t="s">
        <v>14</v>
      </c>
      <c r="H66" s="3"/>
      <c r="I66" s="3"/>
      <c r="J66" s="3"/>
      <c r="K66" s="3"/>
    </row>
  </sheetData>
  <sheetProtection selectLockedCells="1" selectUnlockedCells="1"/>
  <mergeCells count="48">
    <mergeCell ref="B62:H62"/>
    <mergeCell ref="B63:H63"/>
    <mergeCell ref="B64:H64"/>
    <mergeCell ref="C12:E12"/>
    <mergeCell ref="D6:G6"/>
    <mergeCell ref="D11:G11"/>
    <mergeCell ref="A11:C11"/>
    <mergeCell ref="A7:C7"/>
    <mergeCell ref="D7:G7"/>
    <mergeCell ref="A9:G9"/>
    <mergeCell ref="A8:G8"/>
    <mergeCell ref="A10:G10"/>
    <mergeCell ref="C19:E19"/>
    <mergeCell ref="B20:D20"/>
    <mergeCell ref="F20:F21"/>
    <mergeCell ref="B21:E21"/>
    <mergeCell ref="C14:E14"/>
    <mergeCell ref="B15:D15"/>
    <mergeCell ref="F15:F16"/>
    <mergeCell ref="B16:E16"/>
    <mergeCell ref="C24:E24"/>
    <mergeCell ref="B25:D25"/>
    <mergeCell ref="F25:F26"/>
    <mergeCell ref="B26:E26"/>
    <mergeCell ref="C29:E29"/>
    <mergeCell ref="C39:E39"/>
    <mergeCell ref="B40:D40"/>
    <mergeCell ref="F40:F41"/>
    <mergeCell ref="B41:E41"/>
    <mergeCell ref="B30:D30"/>
    <mergeCell ref="F30:F31"/>
    <mergeCell ref="B31:E31"/>
    <mergeCell ref="C34:E34"/>
    <mergeCell ref="B35:D35"/>
    <mergeCell ref="F35:F36"/>
    <mergeCell ref="B36:E36"/>
    <mergeCell ref="C54:E54"/>
    <mergeCell ref="B55:D55"/>
    <mergeCell ref="F55:F56"/>
    <mergeCell ref="B56:E56"/>
    <mergeCell ref="C44:E44"/>
    <mergeCell ref="B45:D45"/>
    <mergeCell ref="F45:F46"/>
    <mergeCell ref="B46:E46"/>
    <mergeCell ref="C49:E49"/>
    <mergeCell ref="B50:D50"/>
    <mergeCell ref="F50:F51"/>
    <mergeCell ref="B51:E5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2025-10-22T09:46:36Z</dcterms:modified>
</cp:coreProperties>
</file>